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210645\Desktop\"/>
    </mc:Choice>
  </mc:AlternateContent>
  <xr:revisionPtr revIDLastSave="0" documentId="13_ncr:1_{303096C1-C664-45E0-833D-7BB6A4F4722C}" xr6:coauthVersionLast="47" xr6:coauthVersionMax="47" xr10:uidLastSave="{00000000-0000-0000-0000-000000000000}"/>
  <bookViews>
    <workbookView xWindow="2868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工事費内訳書!$A$1:$G$97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工事費内訳書!$G$97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工事費内訳書!$I$97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9" l="1"/>
  <c r="G15" i="59"/>
  <c r="G23" i="59"/>
  <c r="G22" i="59" s="1"/>
  <c r="G28" i="59"/>
  <c r="G35" i="59"/>
  <c r="G39" i="59"/>
  <c r="G42" i="59"/>
  <c r="G41" i="59" s="1"/>
  <c r="G81" i="59"/>
  <c r="G80" i="59" s="1"/>
  <c r="G79" i="59" s="1"/>
  <c r="G91" i="59"/>
  <c r="G90" i="59" s="1"/>
  <c r="G89" i="59" s="1"/>
  <c r="G88" i="59" s="1"/>
  <c r="G86" i="59" s="1"/>
  <c r="G85" i="59" s="1"/>
  <c r="G93" i="59"/>
  <c r="G13" i="59" l="1"/>
  <c r="G12" i="59" s="1"/>
  <c r="G11" i="59" s="1"/>
  <c r="G10" i="59" s="1"/>
  <c r="G96" i="59" s="1"/>
  <c r="G97" i="59" s="1"/>
</calcChain>
</file>

<file path=xl/sharedStrings.xml><?xml version="1.0" encoding="utf-8"?>
<sst xmlns="http://schemas.openxmlformats.org/spreadsheetml/2006/main" count="189" uniqueCount="102">
  <si>
    <t>住　　　　所</t>
  </si>
  <si>
    <t>商号又は名称</t>
  </si>
  <si>
    <t>代 表 者 名</t>
  </si>
  <si>
    <t>工事費内訳書</t>
  </si>
  <si>
    <t>工 事 名</t>
  </si>
  <si>
    <t>Ｒ６徳林　緊急予防　神山町元山　山腹工事（担い手確保型）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</si>
  <si>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</si>
  <si>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</si>
  <si>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</si>
  <si>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</si>
  <si>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</si>
  <si>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</si>
  <si>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</si>
  <si>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</si>
  <si>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</si>
  <si>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</si>
  <si>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山腹工
_x000D_</t>
  </si>
  <si>
    <t>治山土工
_x000D_</t>
  </si>
  <si>
    <t>作業土工
_x000D_</t>
  </si>
  <si>
    <t>m3</t>
  </si>
  <si>
    <t>㎡</t>
  </si>
  <si>
    <t>斜面整地
_x000D_礫質土</t>
  </si>
  <si>
    <t>山腹基礎工
_x000D_</t>
  </si>
  <si>
    <t>場所打土留工
_x000D_</t>
  </si>
  <si>
    <t>コンクリート
_x000D_BB18-8-40　W/C=60％ 養生込み　夜間割増なし</t>
  </si>
  <si>
    <t>掛㎡</t>
  </si>
  <si>
    <t>硬質ポリ塩化ビニル管
_x000D_一般管VP　径150　長4.0m</t>
  </si>
  <si>
    <t>本</t>
  </si>
  <si>
    <t>水路工
_x000D_</t>
  </si>
  <si>
    <t>均コンクリート
_x000D_BB18-8-40　W/C=60％ 養生なし　夜間割増なし</t>
  </si>
  <si>
    <t>栗石
_x000D_φ5～15cm</t>
  </si>
  <si>
    <t>再生クラッシャラン
_x000D_</t>
  </si>
  <si>
    <t>受台
_x000D_</t>
  </si>
  <si>
    <t>山腹工付属物設置工
_x000D_</t>
  </si>
  <si>
    <t>枚</t>
  </si>
  <si>
    <t>支障木処理工
_x000D_</t>
  </si>
  <si>
    <t>スギ　伐採費
_x000D_胸高直径　16cm</t>
  </si>
  <si>
    <t>スギ　伐採費
_x000D_胸高直径　17cm</t>
  </si>
  <si>
    <t>スギ　伐採費
_x000D_胸高直径　19cm</t>
  </si>
  <si>
    <t>スギ　伐採費
_x000D_胸高直径　20cm</t>
  </si>
  <si>
    <t>スギ　伐採費
_x000D_胸高直径　21cm</t>
  </si>
  <si>
    <t>スギ　伐採費
_x000D_胸高直径　22cm</t>
  </si>
  <si>
    <t>スギ　伐採費
_x000D_胸高直径　23cm</t>
  </si>
  <si>
    <t>スギ　伐採費
_x000D_胸高直径　24cm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</si>
  <si>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</si>
  <si>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</si>
  <si>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</si>
  <si>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</si>
  <si>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</si>
  <si>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</si>
  <si>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</si>
  <si>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</si>
  <si>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34cm</t>
  </si>
  <si>
    <t>スギ　伐採費
_x000D_胸高直径　35cm</t>
  </si>
  <si>
    <t>スギ　伐採費
_x000D_胸高直径　36cm</t>
  </si>
  <si>
    <t>スギ　伐採費
_x000D_胸高直径　37cm</t>
  </si>
  <si>
    <t>スギ　伐採費
_x000D_胸高直径　38cm</t>
  </si>
  <si>
    <t>スギ　伐採費
_x000D_胸高直径　39cm</t>
  </si>
  <si>
    <t>スギ　伐採費
_x000D_胸高直径　41cm</t>
  </si>
  <si>
    <t>スギ　伐採費
_x000D_胸高直径　42cm</t>
  </si>
  <si>
    <t>スギ　伐採費
_x000D_胸高直径　44cm</t>
  </si>
  <si>
    <t>スギ　伐採費
_x000D_胸高直径　45cm</t>
  </si>
  <si>
    <t>スギ　伐採費
_x000D_胸高直径　51cm</t>
  </si>
  <si>
    <t>ヒノキ　伐採費
_x000D_胸高直径　23cm</t>
  </si>
  <si>
    <t>ヒノキ　伐採費
_x000D_胸高直径　27cm</t>
  </si>
  <si>
    <t>ヒノキ　伐採費
_x000D_胸高直径　29cm</t>
  </si>
  <si>
    <t>ヒノキ　伐採費
_x000D_胸高直径　31cm</t>
  </si>
  <si>
    <t>ヒノキ　伐採費
_x000D_胸高直径　33cm</t>
  </si>
  <si>
    <t>ヒノキ　伐採費
_x000D_胸高直径　42cm</t>
  </si>
  <si>
    <t>処分費
_x000D_根株</t>
  </si>
  <si>
    <t>ton</t>
  </si>
  <si>
    <t>仮設工
_x000D_</t>
  </si>
  <si>
    <t>運搬設備工
_x000D_</t>
  </si>
  <si>
    <t>基</t>
  </si>
  <si>
    <t>間接工事費
_x000D_</t>
  </si>
  <si>
    <t>共通仮設費
_x000D_</t>
  </si>
  <si>
    <t>共通仮設費（率計上）
_x000D_</t>
  </si>
  <si>
    <t>運搬費
_x000D_</t>
  </si>
  <si>
    <t>台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</si>
  <si>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</si>
  <si>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</si>
  <si>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</si>
  <si>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</si>
  <si>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</si>
  <si>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</si>
  <si>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 xml:space="preserve">掘削（土砂）
</t>
    <phoneticPr fontId="7"/>
  </si>
  <si>
    <t xml:space="preserve">掘削（岩石）
</t>
    <phoneticPr fontId="7"/>
  </si>
  <si>
    <t>土砂掘削面整形
礫質土</t>
    <phoneticPr fontId="7"/>
  </si>
  <si>
    <t>岩盤掘削面整形・岩盤清掃
岩盤掘削面整形</t>
    <phoneticPr fontId="7"/>
  </si>
  <si>
    <t xml:space="preserve">埋戻し
</t>
    <phoneticPr fontId="7"/>
  </si>
  <si>
    <t>型枠
一般型枠</t>
    <phoneticPr fontId="7"/>
  </si>
  <si>
    <t>足場設置・撤去
単管傾斜足場</t>
    <phoneticPr fontId="7"/>
  </si>
  <si>
    <t>目地板
瀝青繊維質目地板 t=10mm</t>
    <phoneticPr fontId="7"/>
  </si>
  <si>
    <t>コンクリート
BB18-8-40　W/C=60％ 養生込み　夜間割増なし</t>
    <phoneticPr fontId="7"/>
  </si>
  <si>
    <t>型枠
一般型枠</t>
    <rPh sb="1" eb="2">
      <t>ワク</t>
    </rPh>
    <phoneticPr fontId="7"/>
  </si>
  <si>
    <t xml:space="preserve">ネームプレート（ｱﾙﾐﾆｳﾑ軽合金鋳造製）
</t>
    <phoneticPr fontId="7"/>
  </si>
  <si>
    <t xml:space="preserve">ケーブルクレーン資材運搬
</t>
    <phoneticPr fontId="7"/>
  </si>
  <si>
    <t>ダンプトラック運搬
根株</t>
    <rPh sb="10" eb="12">
      <t>ネカブ</t>
    </rPh>
    <phoneticPr fontId="7"/>
  </si>
  <si>
    <t>ケーブルクレーン架設･撤去</t>
    <phoneticPr fontId="7"/>
  </si>
  <si>
    <t xml:space="preserve">ウインチベース架設・撤去
</t>
    <phoneticPr fontId="7"/>
  </si>
  <si>
    <t xml:space="preserve">アンカー架設・撤去
</t>
    <phoneticPr fontId="7"/>
  </si>
  <si>
    <t xml:space="preserve">土工機械解体・組立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</si>
</sst>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99"/>
  <sheetViews>
    <sheetView showGridLines="0" tabSelected="1" zoomScaleNormal="100" zoomScaleSheetLayoutView="100" workbookViewId="0">
      <selection activeCell="O14" sqref="O14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5" t="s">
        <v>12</v>
      </c>
      <c r="B10" s="23"/>
      <c r="C10" s="23"/>
      <c r="D10" s="24"/>
      <c r="E10" s="10" t="s">
        <v>13</v>
      </c>
      <c r="F10" s="11">
        <v>1</v>
      </c>
      <c r="G10" s="12">
        <f>+G11+G85</f>
        <v>0</v>
      </c>
      <c r="H10" s="13"/>
      <c r="I10" s="14">
        <v>1</v>
      </c>
      <c r="J10" s="14"/>
    </row>
    <row r="11" spans="1:10" ht="42" customHeight="1" x14ac:dyDescent="0.15">
      <c r="A11" s="25" t="s">
        <v>14</v>
      </c>
      <c r="B11" s="23"/>
      <c r="C11" s="23"/>
      <c r="D11" s="2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5" t="s">
        <v>15</v>
      </c>
      <c r="B12" s="23"/>
      <c r="C12" s="23"/>
      <c r="D12" s="24"/>
      <c r="E12" s="10" t="s">
        <v>13</v>
      </c>
      <c r="F12" s="11">
        <v>1</v>
      </c>
      <c r="G12" s="12">
        <f>+G13+G79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3" t="s">
        <v>16</v>
      </c>
      <c r="C13" s="23"/>
      <c r="D13" s="24"/>
      <c r="E13" s="10" t="s">
        <v>13</v>
      </c>
      <c r="F13" s="11">
        <v>1</v>
      </c>
      <c r="G13" s="12">
        <f>+G14+G22+G41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3" t="s">
        <v>17</v>
      </c>
      <c r="D14" s="24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+G16+G17+G18+G19+G20+G21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85</v>
      </c>
      <c r="E16" s="10" t="s">
        <v>19</v>
      </c>
      <c r="F16" s="11">
        <v>18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86</v>
      </c>
      <c r="E17" s="10" t="s">
        <v>19</v>
      </c>
      <c r="F17" s="11">
        <v>39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87</v>
      </c>
      <c r="E18" s="10" t="s">
        <v>20</v>
      </c>
      <c r="F18" s="11">
        <v>0.9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88</v>
      </c>
      <c r="E19" s="10" t="s">
        <v>20</v>
      </c>
      <c r="F19" s="11">
        <v>11.9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21</v>
      </c>
      <c r="E20" s="10" t="s">
        <v>20</v>
      </c>
      <c r="F20" s="11">
        <v>9.9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89</v>
      </c>
      <c r="E21" s="10" t="s">
        <v>19</v>
      </c>
      <c r="F21" s="11">
        <v>6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23" t="s">
        <v>22</v>
      </c>
      <c r="D22" s="24"/>
      <c r="E22" s="10" t="s">
        <v>13</v>
      </c>
      <c r="F22" s="11">
        <v>1</v>
      </c>
      <c r="G22" s="12">
        <f>+G23+G28+G35+G39</f>
        <v>0</v>
      </c>
      <c r="H22" s="13"/>
      <c r="I22" s="14">
        <v>13</v>
      </c>
      <c r="J22" s="14">
        <v>3</v>
      </c>
    </row>
    <row r="23" spans="1:10" ht="42" customHeight="1" x14ac:dyDescent="0.15">
      <c r="A23" s="15"/>
      <c r="B23" s="16"/>
      <c r="C23" s="16"/>
      <c r="D23" s="17" t="s">
        <v>23</v>
      </c>
      <c r="E23" s="10" t="s">
        <v>13</v>
      </c>
      <c r="F23" s="11">
        <v>1</v>
      </c>
      <c r="G23" s="12">
        <f>+G24+G25+G26+G27</f>
        <v>0</v>
      </c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24</v>
      </c>
      <c r="E24" s="10" t="s">
        <v>19</v>
      </c>
      <c r="F24" s="11">
        <v>11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90</v>
      </c>
      <c r="E25" s="10" t="s">
        <v>20</v>
      </c>
      <c r="F25" s="11">
        <v>45.6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91</v>
      </c>
      <c r="E26" s="10" t="s">
        <v>25</v>
      </c>
      <c r="F26" s="11">
        <v>22.3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26</v>
      </c>
      <c r="E27" s="10" t="s">
        <v>27</v>
      </c>
      <c r="F27" s="11">
        <v>1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28</v>
      </c>
      <c r="E28" s="10" t="s">
        <v>13</v>
      </c>
      <c r="F28" s="11">
        <v>1</v>
      </c>
      <c r="G28" s="12">
        <f>+G29+G30+G31+G32+G33+G34</f>
        <v>0</v>
      </c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24</v>
      </c>
      <c r="E29" s="10" t="s">
        <v>19</v>
      </c>
      <c r="F29" s="11">
        <v>7.6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90</v>
      </c>
      <c r="E30" s="10" t="s">
        <v>20</v>
      </c>
      <c r="F30" s="11">
        <v>34.200000000000003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29</v>
      </c>
      <c r="E31" s="10" t="s">
        <v>19</v>
      </c>
      <c r="F31" s="11">
        <v>1.1000000000000001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30</v>
      </c>
      <c r="E32" s="10" t="s">
        <v>19</v>
      </c>
      <c r="F32" s="11">
        <v>6.8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31</v>
      </c>
      <c r="E33" s="10" t="s">
        <v>19</v>
      </c>
      <c r="F33" s="11">
        <v>1.4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92</v>
      </c>
      <c r="E34" s="10" t="s">
        <v>20</v>
      </c>
      <c r="F34" s="11">
        <v>1.6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32</v>
      </c>
      <c r="E35" s="10" t="s">
        <v>13</v>
      </c>
      <c r="F35" s="11">
        <v>1</v>
      </c>
      <c r="G35" s="12">
        <f>+G36+G37+G38</f>
        <v>0</v>
      </c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93</v>
      </c>
      <c r="E36" s="10" t="s">
        <v>19</v>
      </c>
      <c r="F36" s="11">
        <v>2.5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94</v>
      </c>
      <c r="E37" s="10" t="s">
        <v>20</v>
      </c>
      <c r="F37" s="11">
        <v>9.4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30</v>
      </c>
      <c r="E38" s="10" t="s">
        <v>19</v>
      </c>
      <c r="F38" s="11">
        <v>1.1000000000000001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33</v>
      </c>
      <c r="E39" s="10" t="s">
        <v>13</v>
      </c>
      <c r="F39" s="11">
        <v>1</v>
      </c>
      <c r="G39" s="12">
        <f>+G40</f>
        <v>0</v>
      </c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95</v>
      </c>
      <c r="E40" s="10" t="s">
        <v>34</v>
      </c>
      <c r="F40" s="11">
        <v>1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23" t="s">
        <v>35</v>
      </c>
      <c r="D41" s="24"/>
      <c r="E41" s="10" t="s">
        <v>13</v>
      </c>
      <c r="F41" s="11">
        <v>1</v>
      </c>
      <c r="G41" s="12">
        <f>+G42</f>
        <v>0</v>
      </c>
      <c r="H41" s="13"/>
      <c r="I41" s="14">
        <v>32</v>
      </c>
      <c r="J41" s="14">
        <v>3</v>
      </c>
    </row>
    <row r="42" spans="1:10" ht="42" customHeight="1" x14ac:dyDescent="0.15">
      <c r="A42" s="15"/>
      <c r="B42" s="16"/>
      <c r="C42" s="16"/>
      <c r="D42" s="17" t="s">
        <v>35</v>
      </c>
      <c r="E42" s="10" t="s">
        <v>13</v>
      </c>
      <c r="F42" s="11">
        <v>1</v>
      </c>
      <c r="G42" s="12">
        <f>+G43+G44+G45+G46+G47+G48+G49+G50+G51+G52+G53+G54+G55+G56+G57+G58+G59+G60+G61+G62+G63+G64+G65+G66+G67+G68+G69+G70+G71+G72+G73+G74+G75+G76+G77+G78</f>
        <v>0</v>
      </c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36</v>
      </c>
      <c r="E43" s="10" t="s">
        <v>27</v>
      </c>
      <c r="F43" s="11">
        <v>1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37</v>
      </c>
      <c r="E44" s="10" t="s">
        <v>27</v>
      </c>
      <c r="F44" s="11">
        <v>2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38</v>
      </c>
      <c r="E45" s="10" t="s">
        <v>27</v>
      </c>
      <c r="F45" s="11">
        <v>2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39</v>
      </c>
      <c r="E46" s="10" t="s">
        <v>27</v>
      </c>
      <c r="F46" s="11">
        <v>4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40</v>
      </c>
      <c r="E47" s="10" t="s">
        <v>27</v>
      </c>
      <c r="F47" s="11">
        <v>2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41</v>
      </c>
      <c r="E48" s="10" t="s">
        <v>27</v>
      </c>
      <c r="F48" s="11">
        <v>5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42</v>
      </c>
      <c r="E49" s="10" t="s">
        <v>27</v>
      </c>
      <c r="F49" s="11">
        <v>2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43</v>
      </c>
      <c r="E50" s="10" t="s">
        <v>27</v>
      </c>
      <c r="F50" s="11">
        <v>3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44</v>
      </c>
      <c r="E51" s="10" t="s">
        <v>27</v>
      </c>
      <c r="F51" s="11">
        <v>2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45</v>
      </c>
      <c r="E52" s="10" t="s">
        <v>27</v>
      </c>
      <c r="F52" s="11">
        <v>3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46</v>
      </c>
      <c r="E53" s="10" t="s">
        <v>27</v>
      </c>
      <c r="F53" s="11">
        <v>1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47</v>
      </c>
      <c r="E54" s="10" t="s">
        <v>27</v>
      </c>
      <c r="F54" s="11">
        <v>3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48</v>
      </c>
      <c r="E55" s="10" t="s">
        <v>27</v>
      </c>
      <c r="F55" s="11">
        <v>2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49</v>
      </c>
      <c r="E56" s="10" t="s">
        <v>27</v>
      </c>
      <c r="F56" s="11">
        <v>3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50</v>
      </c>
      <c r="E57" s="10" t="s">
        <v>27</v>
      </c>
      <c r="F57" s="11">
        <v>1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51</v>
      </c>
      <c r="E58" s="10" t="s">
        <v>27</v>
      </c>
      <c r="F58" s="11">
        <v>1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52</v>
      </c>
      <c r="E59" s="10" t="s">
        <v>27</v>
      </c>
      <c r="F59" s="11">
        <v>7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53</v>
      </c>
      <c r="E60" s="10" t="s">
        <v>27</v>
      </c>
      <c r="F60" s="11">
        <v>1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54</v>
      </c>
      <c r="E61" s="10" t="s">
        <v>27</v>
      </c>
      <c r="F61" s="11">
        <v>1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55</v>
      </c>
      <c r="E62" s="10" t="s">
        <v>27</v>
      </c>
      <c r="F62" s="11">
        <v>1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56</v>
      </c>
      <c r="E63" s="10" t="s">
        <v>27</v>
      </c>
      <c r="F63" s="11">
        <v>1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57</v>
      </c>
      <c r="E64" s="10" t="s">
        <v>27</v>
      </c>
      <c r="F64" s="11">
        <v>2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58</v>
      </c>
      <c r="E65" s="10" t="s">
        <v>27</v>
      </c>
      <c r="F65" s="11">
        <v>2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59</v>
      </c>
      <c r="E66" s="10" t="s">
        <v>27</v>
      </c>
      <c r="F66" s="11">
        <v>1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16"/>
      <c r="C67" s="16"/>
      <c r="D67" s="17" t="s">
        <v>60</v>
      </c>
      <c r="E67" s="10" t="s">
        <v>27</v>
      </c>
      <c r="F67" s="11">
        <v>1</v>
      </c>
      <c r="G67" s="18"/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61</v>
      </c>
      <c r="E68" s="10" t="s">
        <v>27</v>
      </c>
      <c r="F68" s="11">
        <v>1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62</v>
      </c>
      <c r="E69" s="10" t="s">
        <v>27</v>
      </c>
      <c r="F69" s="11">
        <v>1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17" t="s">
        <v>63</v>
      </c>
      <c r="E70" s="10" t="s">
        <v>27</v>
      </c>
      <c r="F70" s="11">
        <v>1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17" t="s">
        <v>64</v>
      </c>
      <c r="E71" s="10" t="s">
        <v>27</v>
      </c>
      <c r="F71" s="11">
        <v>1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65</v>
      </c>
      <c r="E72" s="10" t="s">
        <v>27</v>
      </c>
      <c r="F72" s="11">
        <v>1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15"/>
      <c r="B73" s="16"/>
      <c r="C73" s="16"/>
      <c r="D73" s="17" t="s">
        <v>66</v>
      </c>
      <c r="E73" s="10" t="s">
        <v>27</v>
      </c>
      <c r="F73" s="11">
        <v>1</v>
      </c>
      <c r="G73" s="18"/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17" t="s">
        <v>67</v>
      </c>
      <c r="E74" s="10" t="s">
        <v>27</v>
      </c>
      <c r="F74" s="11">
        <v>1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17" t="s">
        <v>68</v>
      </c>
      <c r="E75" s="10" t="s">
        <v>27</v>
      </c>
      <c r="F75" s="11">
        <v>1</v>
      </c>
      <c r="G75" s="18"/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16"/>
      <c r="D76" s="17" t="s">
        <v>96</v>
      </c>
      <c r="E76" s="10" t="s">
        <v>19</v>
      </c>
      <c r="F76" s="11">
        <v>17.2</v>
      </c>
      <c r="G76" s="18"/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16"/>
      <c r="D77" s="17" t="s">
        <v>97</v>
      </c>
      <c r="E77" s="10" t="s">
        <v>19</v>
      </c>
      <c r="F77" s="11">
        <v>17.2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15"/>
      <c r="B78" s="16"/>
      <c r="C78" s="16"/>
      <c r="D78" s="17" t="s">
        <v>69</v>
      </c>
      <c r="E78" s="10" t="s">
        <v>70</v>
      </c>
      <c r="F78" s="11">
        <v>15.2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15"/>
      <c r="B79" s="23" t="s">
        <v>71</v>
      </c>
      <c r="C79" s="23"/>
      <c r="D79" s="24"/>
      <c r="E79" s="10" t="s">
        <v>13</v>
      </c>
      <c r="F79" s="11">
        <v>1</v>
      </c>
      <c r="G79" s="12">
        <f>+G80</f>
        <v>0</v>
      </c>
      <c r="H79" s="13"/>
      <c r="I79" s="14">
        <v>70</v>
      </c>
      <c r="J79" s="14">
        <v>2</v>
      </c>
    </row>
    <row r="80" spans="1:10" ht="42" customHeight="1" x14ac:dyDescent="0.15">
      <c r="A80" s="15"/>
      <c r="B80" s="16"/>
      <c r="C80" s="23" t="s">
        <v>71</v>
      </c>
      <c r="D80" s="24"/>
      <c r="E80" s="10" t="s">
        <v>13</v>
      </c>
      <c r="F80" s="11">
        <v>1</v>
      </c>
      <c r="G80" s="12">
        <f>+G81</f>
        <v>0</v>
      </c>
      <c r="H80" s="13"/>
      <c r="I80" s="14">
        <v>71</v>
      </c>
      <c r="J80" s="14">
        <v>3</v>
      </c>
    </row>
    <row r="81" spans="1:10" ht="42" customHeight="1" x14ac:dyDescent="0.15">
      <c r="A81" s="15"/>
      <c r="B81" s="16"/>
      <c r="C81" s="16"/>
      <c r="D81" s="17" t="s">
        <v>72</v>
      </c>
      <c r="E81" s="10" t="s">
        <v>13</v>
      </c>
      <c r="F81" s="11">
        <v>1</v>
      </c>
      <c r="G81" s="12">
        <f>+G82+G83+G84</f>
        <v>0</v>
      </c>
      <c r="H81" s="13"/>
      <c r="I81" s="14">
        <v>72</v>
      </c>
      <c r="J81" s="14">
        <v>4</v>
      </c>
    </row>
    <row r="82" spans="1:10" ht="42" customHeight="1" x14ac:dyDescent="0.15">
      <c r="A82" s="15"/>
      <c r="B82" s="16"/>
      <c r="C82" s="16"/>
      <c r="D82" s="17" t="s">
        <v>98</v>
      </c>
      <c r="E82" s="10" t="s">
        <v>73</v>
      </c>
      <c r="F82" s="11">
        <v>1</v>
      </c>
      <c r="G82" s="18"/>
      <c r="H82" s="13"/>
      <c r="I82" s="14">
        <v>73</v>
      </c>
      <c r="J82" s="14">
        <v>4</v>
      </c>
    </row>
    <row r="83" spans="1:10" ht="42" customHeight="1" x14ac:dyDescent="0.15">
      <c r="A83" s="15"/>
      <c r="B83" s="16"/>
      <c r="C83" s="16"/>
      <c r="D83" s="17" t="s">
        <v>99</v>
      </c>
      <c r="E83" s="10" t="s">
        <v>73</v>
      </c>
      <c r="F83" s="11">
        <v>1</v>
      </c>
      <c r="G83" s="18"/>
      <c r="H83" s="13"/>
      <c r="I83" s="14">
        <v>74</v>
      </c>
      <c r="J83" s="14">
        <v>4</v>
      </c>
    </row>
    <row r="84" spans="1:10" ht="42" customHeight="1" x14ac:dyDescent="0.15">
      <c r="A84" s="15"/>
      <c r="B84" s="16"/>
      <c r="C84" s="16"/>
      <c r="D84" s="17" t="s">
        <v>100</v>
      </c>
      <c r="E84" s="10" t="s">
        <v>73</v>
      </c>
      <c r="F84" s="11">
        <v>2</v>
      </c>
      <c r="G84" s="18"/>
      <c r="H84" s="13"/>
      <c r="I84" s="14">
        <v>75</v>
      </c>
      <c r="J84" s="14">
        <v>4</v>
      </c>
    </row>
    <row r="85" spans="1:10" ht="42" customHeight="1" x14ac:dyDescent="0.15">
      <c r="A85" s="25" t="s">
        <v>74</v>
      </c>
      <c r="B85" s="23"/>
      <c r="C85" s="23"/>
      <c r="D85" s="24"/>
      <c r="E85" s="10" t="s">
        <v>13</v>
      </c>
      <c r="F85" s="11">
        <v>1</v>
      </c>
      <c r="G85" s="12">
        <f>+G86+G93</f>
        <v>0</v>
      </c>
      <c r="H85" s="13"/>
      <c r="I85" s="14">
        <v>76</v>
      </c>
      <c r="J85" s="14"/>
    </row>
    <row r="86" spans="1:10" ht="42" customHeight="1" x14ac:dyDescent="0.15">
      <c r="A86" s="25" t="s">
        <v>75</v>
      </c>
      <c r="B86" s="23"/>
      <c r="C86" s="23"/>
      <c r="D86" s="24"/>
      <c r="E86" s="10" t="s">
        <v>13</v>
      </c>
      <c r="F86" s="11">
        <v>1</v>
      </c>
      <c r="G86" s="12">
        <f>+G87+G88</f>
        <v>0</v>
      </c>
      <c r="H86" s="13"/>
      <c r="I86" s="14">
        <v>77</v>
      </c>
      <c r="J86" s="14">
        <v>200</v>
      </c>
    </row>
    <row r="87" spans="1:10" ht="42" customHeight="1" x14ac:dyDescent="0.15">
      <c r="A87" s="25" t="s">
        <v>76</v>
      </c>
      <c r="B87" s="23"/>
      <c r="C87" s="23"/>
      <c r="D87" s="24"/>
      <c r="E87" s="10" t="s">
        <v>13</v>
      </c>
      <c r="F87" s="11">
        <v>1</v>
      </c>
      <c r="G87" s="18"/>
      <c r="H87" s="13"/>
      <c r="I87" s="14">
        <v>78</v>
      </c>
      <c r="J87" s="14"/>
    </row>
    <row r="88" spans="1:10" ht="42" customHeight="1" x14ac:dyDescent="0.15">
      <c r="A88" s="25" t="s">
        <v>77</v>
      </c>
      <c r="B88" s="23"/>
      <c r="C88" s="23"/>
      <c r="D88" s="24"/>
      <c r="E88" s="10" t="s">
        <v>13</v>
      </c>
      <c r="F88" s="11">
        <v>1</v>
      </c>
      <c r="G88" s="12">
        <f>+G89</f>
        <v>0</v>
      </c>
      <c r="H88" s="13"/>
      <c r="I88" s="14">
        <v>79</v>
      </c>
      <c r="J88" s="14">
        <v>1</v>
      </c>
    </row>
    <row r="89" spans="1:10" ht="42" customHeight="1" x14ac:dyDescent="0.15">
      <c r="A89" s="15"/>
      <c r="B89" s="23" t="s">
        <v>77</v>
      </c>
      <c r="C89" s="23"/>
      <c r="D89" s="24"/>
      <c r="E89" s="10" t="s">
        <v>13</v>
      </c>
      <c r="F89" s="11">
        <v>1</v>
      </c>
      <c r="G89" s="12">
        <f>+G90</f>
        <v>0</v>
      </c>
      <c r="H89" s="13"/>
      <c r="I89" s="14">
        <v>80</v>
      </c>
      <c r="J89" s="14">
        <v>2</v>
      </c>
    </row>
    <row r="90" spans="1:10" ht="42" customHeight="1" x14ac:dyDescent="0.15">
      <c r="A90" s="15"/>
      <c r="B90" s="16"/>
      <c r="C90" s="23" t="s">
        <v>77</v>
      </c>
      <c r="D90" s="24"/>
      <c r="E90" s="10" t="s">
        <v>13</v>
      </c>
      <c r="F90" s="11">
        <v>1</v>
      </c>
      <c r="G90" s="12">
        <f>+G91</f>
        <v>0</v>
      </c>
      <c r="H90" s="13"/>
      <c r="I90" s="14">
        <v>81</v>
      </c>
      <c r="J90" s="14">
        <v>3</v>
      </c>
    </row>
    <row r="91" spans="1:10" ht="42" customHeight="1" x14ac:dyDescent="0.15">
      <c r="A91" s="15"/>
      <c r="B91" s="16"/>
      <c r="C91" s="16"/>
      <c r="D91" s="17" t="s">
        <v>77</v>
      </c>
      <c r="E91" s="10" t="s">
        <v>13</v>
      </c>
      <c r="F91" s="11">
        <v>1</v>
      </c>
      <c r="G91" s="12">
        <f>+G92</f>
        <v>0</v>
      </c>
      <c r="H91" s="13"/>
      <c r="I91" s="14">
        <v>82</v>
      </c>
      <c r="J91" s="14">
        <v>4</v>
      </c>
    </row>
    <row r="92" spans="1:10" ht="42" customHeight="1" x14ac:dyDescent="0.15">
      <c r="A92" s="15"/>
      <c r="B92" s="16"/>
      <c r="C92" s="16"/>
      <c r="D92" s="17" t="s">
        <v>101</v>
      </c>
      <c r="E92" s="10" t="s">
        <v>78</v>
      </c>
      <c r="F92" s="11">
        <v>2</v>
      </c>
      <c r="G92" s="18"/>
      <c r="H92" s="13"/>
      <c r="I92" s="14">
        <v>83</v>
      </c>
      <c r="J92" s="14">
        <v>4</v>
      </c>
    </row>
    <row r="93" spans="1:10" ht="42" customHeight="1" x14ac:dyDescent="0.15">
      <c r="A93" s="25" t="s">
        <v>79</v>
      </c>
      <c r="B93" s="23"/>
      <c r="C93" s="23"/>
      <c r="D93" s="24"/>
      <c r="E93" s="10" t="s">
        <v>13</v>
      </c>
      <c r="F93" s="11">
        <v>1</v>
      </c>
      <c r="G93" s="12">
        <f>+G94</f>
        <v>0</v>
      </c>
      <c r="H93" s="13"/>
      <c r="I93" s="14">
        <v>84</v>
      </c>
      <c r="J93" s="14">
        <v>210</v>
      </c>
    </row>
    <row r="94" spans="1:10" ht="42" customHeight="1" x14ac:dyDescent="0.15">
      <c r="A94" s="25" t="s">
        <v>80</v>
      </c>
      <c r="B94" s="23"/>
      <c r="C94" s="23"/>
      <c r="D94" s="24"/>
      <c r="E94" s="10" t="s">
        <v>13</v>
      </c>
      <c r="F94" s="11">
        <v>1</v>
      </c>
      <c r="G94" s="18"/>
      <c r="H94" s="13"/>
      <c r="I94" s="14">
        <v>85</v>
      </c>
      <c r="J94" s="14"/>
    </row>
    <row r="95" spans="1:10" ht="42" customHeight="1" x14ac:dyDescent="0.15">
      <c r="A95" s="25" t="s">
        <v>81</v>
      </c>
      <c r="B95" s="23"/>
      <c r="C95" s="23"/>
      <c r="D95" s="24"/>
      <c r="E95" s="10" t="s">
        <v>13</v>
      </c>
      <c r="F95" s="11">
        <v>1</v>
      </c>
      <c r="G95" s="18"/>
      <c r="H95" s="13"/>
      <c r="I95" s="14">
        <v>86</v>
      </c>
      <c r="J95" s="14">
        <v>220</v>
      </c>
    </row>
    <row r="96" spans="1:10" ht="42" customHeight="1" x14ac:dyDescent="0.15">
      <c r="A96" s="25" t="s">
        <v>82</v>
      </c>
      <c r="B96" s="23"/>
      <c r="C96" s="23"/>
      <c r="D96" s="24"/>
      <c r="E96" s="10" t="s">
        <v>13</v>
      </c>
      <c r="F96" s="11">
        <v>1</v>
      </c>
      <c r="G96" s="12">
        <f>+G10+G95</f>
        <v>0</v>
      </c>
      <c r="H96" s="13"/>
      <c r="I96" s="14">
        <v>87</v>
      </c>
      <c r="J96" s="14">
        <v>30</v>
      </c>
    </row>
    <row r="97" spans="1:10" ht="42" customHeight="1" x14ac:dyDescent="0.15">
      <c r="A97" s="26" t="s">
        <v>83</v>
      </c>
      <c r="B97" s="27"/>
      <c r="C97" s="27"/>
      <c r="D97" s="28"/>
      <c r="E97" s="19" t="s">
        <v>84</v>
      </c>
      <c r="F97" s="20" t="s">
        <v>84</v>
      </c>
      <c r="G97" s="21">
        <f>G96</f>
        <v>0</v>
      </c>
      <c r="I97" s="22">
        <v>88</v>
      </c>
      <c r="J97" s="22">
        <v>90</v>
      </c>
    </row>
    <row r="98" spans="1:10" ht="42" customHeight="1" x14ac:dyDescent="0.15"/>
    <row r="99" spans="1:10" ht="42" customHeight="1" x14ac:dyDescent="0.15"/>
  </sheetData>
  <sheetProtection algorithmName="SHA-512" hashValue="FAKRCfYu0tmqxMhnovHoXJrCKprXWu2mrVRYZM8jyCTbOyIM1Fw6zTgh6SzLTOg99L5TeiWdC1LW9hL9x8OGDw==" saltValue="Bd9Ecg6BxEADxgQfZHcxyQ==" spinCount="100000" sheet="1" objects="1" scenarios="1"/>
  <mergeCells count="26">
    <mergeCell ref="A97:D9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2:D22"/>
    <mergeCell ref="C41:D41"/>
    <mergeCell ref="B79:D79"/>
    <mergeCell ref="C80:D80"/>
    <mergeCell ref="A85:D85"/>
    <mergeCell ref="A86:D86"/>
    <mergeCell ref="A87:D87"/>
    <mergeCell ref="A88:D88"/>
    <mergeCell ref="B89:D89"/>
    <mergeCell ref="C90:D90"/>
    <mergeCell ref="A93:D93"/>
    <mergeCell ref="A94:D94"/>
    <mergeCell ref="A95:D95"/>
    <mergeCell ref="A96:D96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kamedani ryou</cp:lastModifiedBy>
  <cp:lastPrinted>2020-10-12T05:07:54Z</cp:lastPrinted>
  <dcterms:created xsi:type="dcterms:W3CDTF">2014-01-09T08:55:00Z</dcterms:created>
  <dcterms:modified xsi:type="dcterms:W3CDTF">2024-10-17T09:27:41Z</dcterms:modified>
</cp:coreProperties>
</file>